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20" yWindow="615" windowWidth="19635" windowHeight="7425"/>
  </bookViews>
  <sheets>
    <sheet name="Sheet1" sheetId="1" r:id="rId1"/>
    <sheet name="Sheet2" sheetId="2" r:id="rId2"/>
    <sheet name="Sheet3" sheetId="3" r:id="rId3"/>
  </sheets>
  <calcPr calcId="125725" concurrentCalc="0"/>
  <fileRecoveryPr repairLoad="1"/>
</workbook>
</file>

<file path=xl/calcChain.xml><?xml version="1.0" encoding="utf-8"?>
<calcChain xmlns="http://schemas.openxmlformats.org/spreadsheetml/2006/main">
  <c r="E6" i="1"/>
  <c r="B7"/>
  <c r="E7"/>
  <c r="E8"/>
  <c r="E9"/>
  <c r="E10"/>
  <c r="E11"/>
  <c r="E12"/>
  <c r="E13"/>
  <c r="E19"/>
  <c r="E21"/>
  <c r="E23"/>
  <c r="E18"/>
  <c r="E16"/>
</calcChain>
</file>

<file path=xl/comments1.xml><?xml version="1.0" encoding="utf-8"?>
<comments xmlns="http://schemas.openxmlformats.org/spreadsheetml/2006/main">
  <authors>
    <author>Gaynor Bigelbach</author>
  </authors>
  <commentList>
    <comment ref="D17" authorId="0">
      <text>
        <r>
          <rPr>
            <sz val="9"/>
            <color indexed="81"/>
            <rFont val="Tahoma"/>
            <family val="2"/>
          </rPr>
          <t>available in 40lbs bags</t>
        </r>
      </text>
    </comment>
  </commentList>
</comments>
</file>

<file path=xl/sharedStrings.xml><?xml version="1.0" encoding="utf-8"?>
<sst xmlns="http://schemas.openxmlformats.org/spreadsheetml/2006/main" count="49" uniqueCount="41">
  <si>
    <t>Lumber &amp; Hardware</t>
  </si>
  <si>
    <t>Quantity</t>
  </si>
  <si>
    <t>Unit</t>
  </si>
  <si>
    <t>Each</t>
  </si>
  <si>
    <t>Per Bed</t>
  </si>
  <si>
    <t>2x6x8 dimensional lumber, s/f/p</t>
  </si>
  <si>
    <t>boards</t>
  </si>
  <si>
    <t>4x4x8 lumber, douglas fir</t>
  </si>
  <si>
    <t>posts</t>
  </si>
  <si>
    <t>2x4x8 lumber, douglas fir</t>
  </si>
  <si>
    <t>landscaping cloth</t>
  </si>
  <si>
    <t>3' x 50' roll</t>
  </si>
  <si>
    <t>3" PG Exterior Screw</t>
  </si>
  <si>
    <t>box</t>
  </si>
  <si>
    <t xml:space="preserve">4" PG Exterior Screw </t>
  </si>
  <si>
    <t>subtotal</t>
  </si>
  <si>
    <t>Soil &amp; Amendments</t>
  </si>
  <si>
    <t>vermiculite</t>
  </si>
  <si>
    <t>2 cu. ft. bag</t>
  </si>
  <si>
    <t>chicken manure</t>
  </si>
  <si>
    <t>cups</t>
  </si>
  <si>
    <t>3/4" stone/gravel</t>
  </si>
  <si>
    <t>yard</t>
  </si>
  <si>
    <t>compost</t>
  </si>
  <si>
    <t>yards</t>
  </si>
  <si>
    <t>TOTAL</t>
  </si>
  <si>
    <t>Accessible Raised Beds Materials &amp; Cost Estimate Worksheet</t>
  </si>
  <si>
    <t>Notes</t>
  </si>
  <si>
    <t>2x6x16 composite decking, brown</t>
  </si>
  <si>
    <r>
      <rPr>
        <b/>
        <sz val="11"/>
        <color theme="1"/>
        <rFont val="Calibri"/>
        <family val="2"/>
        <scheme val="minor"/>
      </rPr>
      <t>Use:</t>
    </r>
    <r>
      <rPr>
        <sz val="11"/>
        <color theme="1"/>
        <rFont val="Calibri"/>
        <family val="2"/>
        <scheme val="minor"/>
      </rPr>
      <t xml:space="preserve"> sides
</t>
    </r>
    <r>
      <rPr>
        <b/>
        <sz val="11"/>
        <color theme="1"/>
        <rFont val="Calibri"/>
        <family val="2"/>
        <scheme val="minor"/>
      </rPr>
      <t>Cuts:</t>
    </r>
    <r>
      <rPr>
        <sz val="11"/>
        <color theme="1"/>
        <rFont val="Calibri"/>
        <family val="2"/>
        <scheme val="minor"/>
      </rPr>
      <t xml:space="preserve"> (8) 8' boards, (8) 4' boards
</t>
    </r>
    <r>
      <rPr>
        <b/>
        <sz val="11"/>
        <color theme="1"/>
        <rFont val="Calibri"/>
        <family val="2"/>
        <scheme val="minor"/>
      </rPr>
      <t>Materials</t>
    </r>
    <r>
      <rPr>
        <sz val="11"/>
        <color theme="1"/>
        <rFont val="Calibri"/>
        <family val="2"/>
        <scheme val="minor"/>
      </rPr>
      <t>: Avoid pressure-treated wood, but any untreated hardwood will last 5-7 years. Cedar or rot-resistant black locust is ideal, but pricey!</t>
    </r>
  </si>
  <si>
    <r>
      <t>Use:</t>
    </r>
    <r>
      <rPr>
        <sz val="11"/>
        <color theme="1"/>
        <rFont val="Calibri"/>
        <family val="2"/>
        <scheme val="minor"/>
      </rPr>
      <t xml:space="preserve"> corner and mid-posts
</t>
    </r>
    <r>
      <rPr>
        <b/>
        <sz val="11"/>
        <color theme="1"/>
        <rFont val="Calibri"/>
        <family val="2"/>
        <scheme val="minor"/>
      </rPr>
      <t xml:space="preserve">Cuts: </t>
    </r>
    <r>
      <rPr>
        <sz val="11"/>
        <color theme="1"/>
        <rFont val="Calibri"/>
        <family val="2"/>
        <scheme val="minor"/>
      </rPr>
      <t xml:space="preserve">(6) 2' posts
</t>
    </r>
    <r>
      <rPr>
        <b/>
        <sz val="11"/>
        <color theme="1"/>
        <rFont val="Calibri"/>
        <family val="2"/>
        <scheme val="minor"/>
      </rPr>
      <t>Materials:</t>
    </r>
    <r>
      <rPr>
        <sz val="11"/>
        <color theme="1"/>
        <rFont val="Calibri"/>
        <family val="2"/>
        <scheme val="minor"/>
      </rPr>
      <t xml:space="preserve"> We've used douglas fir when it's available because cedar is expensive and also harder to drill into for our volunteers involved in assembly.</t>
    </r>
  </si>
  <si>
    <r>
      <rPr>
        <b/>
        <sz val="11"/>
        <color theme="1"/>
        <rFont val="Calibri"/>
        <family val="2"/>
        <scheme val="minor"/>
      </rPr>
      <t xml:space="preserve">Use: </t>
    </r>
    <r>
      <rPr>
        <sz val="11"/>
        <color theme="1"/>
        <rFont val="Calibri"/>
        <family val="2"/>
        <scheme val="minor"/>
      </rPr>
      <t xml:space="preserve">ledgers and mid-posts
</t>
    </r>
    <r>
      <rPr>
        <b/>
        <sz val="11"/>
        <color theme="1"/>
        <rFont val="Calibri"/>
        <family val="2"/>
        <scheme val="minor"/>
      </rPr>
      <t xml:space="preserve">Cuts: </t>
    </r>
    <r>
      <rPr>
        <sz val="11"/>
        <color theme="1"/>
        <rFont val="Calibri"/>
        <family val="2"/>
        <scheme val="minor"/>
      </rPr>
      <t xml:space="preserve">(6) 24" boards, (3) 4' boards
</t>
    </r>
    <r>
      <rPr>
        <b/>
        <sz val="11"/>
        <color theme="1"/>
        <rFont val="Calibri"/>
        <family val="2"/>
        <scheme val="minor"/>
      </rPr>
      <t>Materials:</t>
    </r>
    <r>
      <rPr>
        <sz val="11"/>
        <color theme="1"/>
        <rFont val="Calibri"/>
        <family val="2"/>
        <scheme val="minor"/>
      </rPr>
      <t xml:space="preserve"> Any hardwood will do as these are simply interior braces.</t>
    </r>
  </si>
  <si>
    <r>
      <t>Use:</t>
    </r>
    <r>
      <rPr>
        <sz val="11"/>
        <color theme="1"/>
        <rFont val="Calibri"/>
        <family val="2"/>
        <scheme val="minor"/>
      </rPr>
      <t xml:space="preserve"> Barrier between gravel and soil to prevent soil erosion
</t>
    </r>
    <r>
      <rPr>
        <b/>
        <sz val="11"/>
        <color theme="1"/>
        <rFont val="Calibri"/>
        <family val="2"/>
        <scheme val="minor"/>
      </rPr>
      <t xml:space="preserve">Materials: </t>
    </r>
    <r>
      <rPr>
        <sz val="11"/>
        <color theme="1"/>
        <rFont val="Calibri"/>
        <family val="2"/>
        <scheme val="minor"/>
      </rPr>
      <t>We've found that overlapping two pieces of 3'-wide cloth to cover the full width is less expensive than buying a wider roll.</t>
    </r>
  </si>
  <si>
    <r>
      <rPr>
        <b/>
        <sz val="11"/>
        <color theme="1"/>
        <rFont val="Calibri"/>
        <family val="2"/>
        <scheme val="minor"/>
      </rPr>
      <t xml:space="preserve">Use: </t>
    </r>
    <r>
      <rPr>
        <sz val="11"/>
        <color theme="1"/>
        <rFont val="Calibri"/>
        <family val="2"/>
        <scheme val="minor"/>
      </rPr>
      <t>To affix top seat</t>
    </r>
  </si>
  <si>
    <r>
      <rPr>
        <b/>
        <sz val="11"/>
        <color theme="1"/>
        <rFont val="Calibri"/>
        <family val="2"/>
        <scheme val="minor"/>
      </rPr>
      <t>Use:</t>
    </r>
    <r>
      <rPr>
        <sz val="11"/>
        <color theme="1"/>
        <rFont val="Calibri"/>
        <family val="2"/>
        <scheme val="minor"/>
      </rPr>
      <t xml:space="preserve"> To affix all other elements</t>
    </r>
  </si>
  <si>
    <t>We use a lot of chicken manure and have not looked for smaller quantities; might be available at local garden supply stores.</t>
  </si>
  <si>
    <t>Agway has a great composted topsoil ("Superloam"); 3yd-minimum for delivery.</t>
  </si>
  <si>
    <t>gravel delivery</t>
  </si>
  <si>
    <r>
      <rPr>
        <b/>
        <sz val="11"/>
        <color theme="1"/>
        <rFont val="Calibri"/>
        <family val="2"/>
        <scheme val="minor"/>
      </rPr>
      <t>Use:</t>
    </r>
    <r>
      <rPr>
        <sz val="11"/>
        <color theme="1"/>
        <rFont val="Calibri"/>
        <family val="2"/>
        <scheme val="minor"/>
      </rPr>
      <t xml:space="preserve"> seat
</t>
    </r>
    <r>
      <rPr>
        <b/>
        <sz val="11"/>
        <color theme="1"/>
        <rFont val="Calibri"/>
        <family val="2"/>
        <scheme val="minor"/>
      </rPr>
      <t>Cuts:</t>
    </r>
    <r>
      <rPr>
        <sz val="11"/>
        <color theme="1"/>
        <rFont val="Calibri"/>
        <family val="2"/>
        <scheme val="minor"/>
      </rPr>
      <t xml:space="preserve"> (2) 8' boards, (2) 44" boards OR with mitered edges, (2) 8' boards, (2) 4' boards
</t>
    </r>
    <r>
      <rPr>
        <b/>
        <sz val="11"/>
        <color theme="1"/>
        <rFont val="Calibri"/>
        <family val="2"/>
        <scheme val="minor"/>
      </rPr>
      <t>Materials:</t>
    </r>
    <r>
      <rPr>
        <sz val="11"/>
        <color theme="1"/>
        <rFont val="Calibri"/>
        <family val="2"/>
        <scheme val="minor"/>
      </rPr>
      <t xml:space="preserve"> We've considered substituting fir, but the concern is eventual splinters.</t>
    </r>
  </si>
  <si>
    <t>www.growingplaces.org
staff@growingplaces.org
978.598.3723 x802</t>
  </si>
  <si>
    <r>
      <t xml:space="preserve">Dimensions: </t>
    </r>
    <r>
      <rPr>
        <sz val="12"/>
        <color theme="1"/>
        <rFont val="Calibri"/>
        <family val="2"/>
        <scheme val="minor"/>
      </rPr>
      <t>4' x 8' x 24", with top seat</t>
    </r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</si>
</sst>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;[Red]&quot;$&quot;#,##0.00"/>
    <numFmt numFmtId="166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6"/>
      <name val="Calibri"/>
      <family val="2"/>
      <scheme val="minor"/>
    </font>
    <font>
      <b/>
      <sz val="14"/>
      <color theme="1"/>
      <name val="Franchise"/>
      <family val="3"/>
    </font>
    <font>
      <b/>
      <sz val="11"/>
      <color theme="1"/>
      <name val="Franchise"/>
      <family val="3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44" fontId="0" fillId="0" borderId="2" xfId="1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Fill="1" applyBorder="1" applyAlignment="1">
      <alignment horizontal="left" vertical="top"/>
    </xf>
    <xf numFmtId="166" fontId="0" fillId="0" borderId="2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4" fillId="0" borderId="3" xfId="0" applyFont="1" applyFill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44" fontId="0" fillId="0" borderId="7" xfId="1" applyFont="1" applyFill="1" applyBorder="1" applyAlignment="1">
      <alignment vertical="top"/>
    </xf>
    <xf numFmtId="166" fontId="0" fillId="0" borderId="7" xfId="0" applyNumberFormat="1" applyFont="1" applyFill="1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5" xfId="0" applyFont="1" applyBorder="1" applyAlignment="1">
      <alignment vertical="top"/>
    </xf>
    <xf numFmtId="44" fontId="0" fillId="0" borderId="3" xfId="1" applyFont="1" applyFill="1" applyBorder="1" applyAlignment="1">
      <alignment vertical="top"/>
    </xf>
    <xf numFmtId="0" fontId="0" fillId="0" borderId="5" xfId="0" applyBorder="1" applyAlignment="1">
      <alignment vertical="top" wrapText="1"/>
    </xf>
    <xf numFmtId="44" fontId="0" fillId="0" borderId="4" xfId="1" applyFont="1" applyFill="1" applyBorder="1" applyAlignment="1">
      <alignment vertical="top"/>
    </xf>
    <xf numFmtId="0" fontId="2" fillId="0" borderId="5" xfId="0" applyFont="1" applyBorder="1" applyAlignment="1">
      <alignment vertical="top" wrapText="1"/>
    </xf>
    <xf numFmtId="1" fontId="0" fillId="0" borderId="5" xfId="0" applyNumberFormat="1" applyFont="1" applyBorder="1" applyAlignment="1">
      <alignment horizontal="right" vertical="top"/>
    </xf>
    <xf numFmtId="164" fontId="0" fillId="0" borderId="4" xfId="0" applyNumberFormat="1" applyFont="1" applyFill="1" applyBorder="1" applyAlignment="1">
      <alignment vertical="top"/>
    </xf>
    <xf numFmtId="0" fontId="0" fillId="0" borderId="5" xfId="0" applyFont="1" applyBorder="1" applyAlignment="1">
      <alignment horizontal="left" vertical="top"/>
    </xf>
    <xf numFmtId="166" fontId="0" fillId="0" borderId="4" xfId="0" applyNumberFormat="1" applyFont="1" applyFill="1" applyBorder="1" applyAlignment="1">
      <alignment horizontal="right" vertical="top"/>
    </xf>
    <xf numFmtId="166" fontId="0" fillId="0" borderId="3" xfId="0" applyNumberFormat="1" applyFont="1" applyFill="1" applyBorder="1" applyAlignment="1">
      <alignment horizontal="right" vertical="top"/>
    </xf>
    <xf numFmtId="0" fontId="0" fillId="0" borderId="5" xfId="0" applyFill="1" applyBorder="1" applyAlignment="1">
      <alignment vertical="top"/>
    </xf>
    <xf numFmtId="164" fontId="0" fillId="0" borderId="2" xfId="1" applyNumberFormat="1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7" fillId="0" borderId="10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vertical="top"/>
    </xf>
    <xf numFmtId="166" fontId="7" fillId="0" borderId="9" xfId="0" applyNumberFormat="1" applyFont="1" applyBorder="1" applyAlignment="1">
      <alignment vertical="top"/>
    </xf>
    <xf numFmtId="165" fontId="7" fillId="0" borderId="8" xfId="0" applyNumberFormat="1" applyFont="1" applyFill="1" applyBorder="1" applyAlignment="1">
      <alignment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1978873</xdr:colOff>
      <xdr:row>0</xdr:row>
      <xdr:rowOff>914400</xdr:rowOff>
    </xdr:to>
    <xdr:pic>
      <xdr:nvPicPr>
        <xdr:cNvPr id="3" name="Picture 2" descr="Growing Places_Logo_Print_Medium_6-20-2013_J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78873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02060"/>
      </a:dk2>
      <a:lt2>
        <a:srgbClr val="EEECE1"/>
      </a:lt2>
      <a:accent1>
        <a:srgbClr val="9C0059"/>
      </a:accent1>
      <a:accent2>
        <a:srgbClr val="78A22F"/>
      </a:accent2>
      <a:accent3>
        <a:srgbClr val="9C0059"/>
      </a:accent3>
      <a:accent4>
        <a:srgbClr val="78A22F"/>
      </a:accent4>
      <a:accent5>
        <a:srgbClr val="9C0059"/>
      </a:accent5>
      <a:accent6>
        <a:srgbClr val="78A22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Normal="100" workbookViewId="0">
      <selection activeCell="A25" sqref="A25"/>
    </sheetView>
  </sheetViews>
  <sheetFormatPr defaultRowHeight="15"/>
  <cols>
    <col min="1" max="1" width="30.28515625" style="5" customWidth="1"/>
    <col min="2" max="2" width="9.28515625" style="5" bestFit="1" customWidth="1"/>
    <col min="3" max="3" width="11" style="5" bestFit="1" customWidth="1"/>
    <col min="4" max="4" width="9.7109375" style="5" bestFit="1" customWidth="1"/>
    <col min="5" max="5" width="12.5703125" style="5" bestFit="1" customWidth="1"/>
    <col min="6" max="6" width="45.85546875" style="5" customWidth="1"/>
    <col min="7" max="16384" width="9.140625" style="5"/>
  </cols>
  <sheetData>
    <row r="1" spans="1:6" ht="73.5" customHeight="1">
      <c r="B1" s="39" t="s">
        <v>39</v>
      </c>
      <c r="C1" s="40"/>
      <c r="D1" s="40"/>
      <c r="E1" s="40"/>
    </row>
    <row r="2" spans="1:6" s="29" customFormat="1" ht="15.75">
      <c r="A2" s="28" t="s">
        <v>26</v>
      </c>
    </row>
    <row r="3" spans="1:6" s="29" customFormat="1" ht="15.75">
      <c r="A3" s="28" t="s">
        <v>40</v>
      </c>
    </row>
    <row r="4" spans="1:6">
      <c r="A4" s="6"/>
    </row>
    <row r="5" spans="1:6" s="29" customFormat="1" ht="16.5" thickBot="1">
      <c r="A5" s="30" t="s">
        <v>0</v>
      </c>
      <c r="B5" s="30" t="s">
        <v>1</v>
      </c>
      <c r="C5" s="30" t="s">
        <v>2</v>
      </c>
      <c r="D5" s="31" t="s">
        <v>3</v>
      </c>
      <c r="E5" s="32" t="s">
        <v>4</v>
      </c>
      <c r="F5" s="33" t="s">
        <v>27</v>
      </c>
    </row>
    <row r="6" spans="1:6" ht="75">
      <c r="A6" s="8" t="s">
        <v>28</v>
      </c>
      <c r="B6" s="2">
        <v>2</v>
      </c>
      <c r="C6" s="2" t="s">
        <v>6</v>
      </c>
      <c r="D6" s="25">
        <v>26.37</v>
      </c>
      <c r="E6" s="11">
        <f>D6*B6</f>
        <v>52.74</v>
      </c>
      <c r="F6" s="26" t="s">
        <v>38</v>
      </c>
    </row>
    <row r="7" spans="1:6" ht="75">
      <c r="A7" s="14" t="s">
        <v>5</v>
      </c>
      <c r="B7" s="14">
        <f>8+4</f>
        <v>12</v>
      </c>
      <c r="C7" s="14" t="s">
        <v>6</v>
      </c>
      <c r="D7" s="17">
        <v>4.9800000000000004</v>
      </c>
      <c r="E7" s="15">
        <f>D7*B7</f>
        <v>59.760000000000005</v>
      </c>
      <c r="F7" s="16" t="s">
        <v>29</v>
      </c>
    </row>
    <row r="8" spans="1:6" ht="90">
      <c r="A8" s="14" t="s">
        <v>7</v>
      </c>
      <c r="B8" s="14">
        <v>2</v>
      </c>
      <c r="C8" s="14" t="s">
        <v>8</v>
      </c>
      <c r="D8" s="17">
        <v>10.58</v>
      </c>
      <c r="E8" s="15">
        <f>D8*B8</f>
        <v>21.16</v>
      </c>
      <c r="F8" s="18" t="s">
        <v>30</v>
      </c>
    </row>
    <row r="9" spans="1:6" ht="60">
      <c r="A9" s="14" t="s">
        <v>9</v>
      </c>
      <c r="B9" s="14">
        <v>3</v>
      </c>
      <c r="C9" s="14" t="s">
        <v>6</v>
      </c>
      <c r="D9" s="17">
        <v>2.67</v>
      </c>
      <c r="E9" s="15">
        <f>D9*B9</f>
        <v>8.01</v>
      </c>
      <c r="F9" s="16" t="s">
        <v>31</v>
      </c>
    </row>
    <row r="10" spans="1:6" ht="75">
      <c r="A10" s="14" t="s">
        <v>10</v>
      </c>
      <c r="B10" s="19">
        <v>1</v>
      </c>
      <c r="C10" s="14" t="s">
        <v>11</v>
      </c>
      <c r="D10" s="20">
        <v>9.9700000000000006</v>
      </c>
      <c r="E10" s="15">
        <f>D10</f>
        <v>9.9700000000000006</v>
      </c>
      <c r="F10" s="18" t="s">
        <v>32</v>
      </c>
    </row>
    <row r="11" spans="1:6">
      <c r="A11" s="21" t="s">
        <v>12</v>
      </c>
      <c r="B11" s="14">
        <v>1</v>
      </c>
      <c r="C11" s="14" t="s">
        <v>13</v>
      </c>
      <c r="D11" s="17">
        <v>8.4700000000000006</v>
      </c>
      <c r="E11" s="15">
        <f>D11*B11</f>
        <v>8.4700000000000006</v>
      </c>
      <c r="F11" s="13" t="s">
        <v>33</v>
      </c>
    </row>
    <row r="12" spans="1:6">
      <c r="A12" s="2" t="s">
        <v>14</v>
      </c>
      <c r="B12" s="2">
        <v>1</v>
      </c>
      <c r="C12" s="2" t="s">
        <v>13</v>
      </c>
      <c r="D12" s="3">
        <v>8.4700000000000006</v>
      </c>
      <c r="E12" s="11">
        <f>B12*D12</f>
        <v>8.4700000000000006</v>
      </c>
      <c r="F12" s="8" t="s">
        <v>34</v>
      </c>
    </row>
    <row r="13" spans="1:6" ht="15.75">
      <c r="A13" s="1"/>
      <c r="B13" s="1"/>
      <c r="C13" s="1"/>
      <c r="D13" s="36" t="s">
        <v>15</v>
      </c>
      <c r="E13" s="38">
        <f>SUM(E6:E12)</f>
        <v>168.57999999999998</v>
      </c>
    </row>
    <row r="14" spans="1:6">
      <c r="A14" s="1"/>
      <c r="B14" s="1"/>
      <c r="C14" s="1"/>
      <c r="D14" s="4"/>
      <c r="E14" s="4"/>
    </row>
    <row r="15" spans="1:6" s="29" customFormat="1" ht="16.5" thickBot="1">
      <c r="A15" s="30" t="s">
        <v>16</v>
      </c>
      <c r="B15" s="30" t="s">
        <v>1</v>
      </c>
      <c r="C15" s="30" t="s">
        <v>2</v>
      </c>
      <c r="D15" s="34"/>
      <c r="E15" s="35" t="s">
        <v>4</v>
      </c>
      <c r="F15" s="30" t="s">
        <v>27</v>
      </c>
    </row>
    <row r="16" spans="1:6">
      <c r="A16" s="2" t="s">
        <v>17</v>
      </c>
      <c r="B16" s="8">
        <v>0.33</v>
      </c>
      <c r="C16" s="27" t="s">
        <v>18</v>
      </c>
      <c r="D16" s="7">
        <v>16.97</v>
      </c>
      <c r="E16" s="12">
        <f>D16</f>
        <v>16.97</v>
      </c>
      <c r="F16" s="8"/>
    </row>
    <row r="17" spans="1:6" ht="45">
      <c r="A17" s="14" t="s">
        <v>19</v>
      </c>
      <c r="B17" s="13">
        <v>4</v>
      </c>
      <c r="C17" s="24" t="s">
        <v>20</v>
      </c>
      <c r="D17" s="22">
        <v>26.97</v>
      </c>
      <c r="E17" s="23">
        <v>26.97</v>
      </c>
      <c r="F17" s="16" t="s">
        <v>35</v>
      </c>
    </row>
    <row r="18" spans="1:6" ht="30">
      <c r="A18" s="14" t="s">
        <v>23</v>
      </c>
      <c r="B18" s="14">
        <v>2</v>
      </c>
      <c r="C18" s="14" t="s">
        <v>24</v>
      </c>
      <c r="D18" s="22">
        <v>38</v>
      </c>
      <c r="E18" s="23">
        <f>38*2</f>
        <v>76</v>
      </c>
      <c r="F18" s="16" t="s">
        <v>36</v>
      </c>
    </row>
    <row r="19" spans="1:6">
      <c r="A19" s="14" t="s">
        <v>21</v>
      </c>
      <c r="B19" s="14">
        <v>0.5</v>
      </c>
      <c r="C19" s="14" t="s">
        <v>22</v>
      </c>
      <c r="D19" s="22">
        <v>56</v>
      </c>
      <c r="E19" s="23">
        <f>D19*B19</f>
        <v>28</v>
      </c>
      <c r="F19" s="13"/>
    </row>
    <row r="20" spans="1:6">
      <c r="A20" s="8" t="s">
        <v>37</v>
      </c>
      <c r="B20" s="2"/>
      <c r="C20" s="2"/>
      <c r="D20" s="7">
        <v>10</v>
      </c>
      <c r="E20" s="23">
        <v>10</v>
      </c>
      <c r="F20" s="13"/>
    </row>
    <row r="21" spans="1:6" ht="15.75">
      <c r="A21" s="1"/>
      <c r="B21" s="1"/>
      <c r="C21" s="1"/>
      <c r="D21" s="36" t="s">
        <v>15</v>
      </c>
      <c r="E21" s="37">
        <f>SUM(E19:E20)</f>
        <v>38</v>
      </c>
    </row>
    <row r="22" spans="1:6">
      <c r="A22" s="1"/>
      <c r="B22" s="1"/>
      <c r="C22" s="1"/>
      <c r="D22" s="1"/>
      <c r="E22" s="1"/>
    </row>
    <row r="23" spans="1:6">
      <c r="A23" s="1"/>
      <c r="B23" s="1"/>
      <c r="C23" s="1"/>
      <c r="D23" s="9" t="s">
        <v>25</v>
      </c>
      <c r="E23" s="10">
        <f>SUM(E13+E21)</f>
        <v>206.57999999999998</v>
      </c>
    </row>
  </sheetData>
  <mergeCells count="1">
    <mergeCell ref="B1:E1"/>
  </mergeCells>
  <pageMargins left="0.7" right="0.7" top="0.75" bottom="0.75" header="0.3" footer="0.3"/>
  <pageSetup scale="7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Gaynor Bigelbach</dc:creator>
  <cp:lastModifiedBy>Gaynor Bigelbach</cp:lastModifiedBy>
  <cp:lastPrinted>2015-03-05T16:02:46Z</cp:lastPrinted>
  <dcterms:created xsi:type="dcterms:W3CDTF">2015-03-05T15:27:53Z</dcterms:created>
  <dcterms:modified xsi:type="dcterms:W3CDTF">2015-03-05T20:38:13Z</dcterms:modified>
</cp:coreProperties>
</file>